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2"/>
  <workbookPr filterPrivacy="1"/>
  <xr:revisionPtr revIDLastSave="0" documentId="8_{389C9E30-ABFC-D94B-9D69-A6F0AAE16869}" xr6:coauthVersionLast="36" xr6:coauthVersionMax="36" xr10:uidLastSave="{00000000-0000-0000-0000-000000000000}"/>
  <bookViews>
    <workbookView xWindow="0" yWindow="0" windowWidth="28800" windowHeight="18000" xr2:uid="{00000000-000D-0000-FFFF-FFFF00000000}"/>
  </bookViews>
  <sheets>
    <sheet name="DATOS DE ENTRADA" sheetId="1" r:id="rId1"/>
    <sheet name="FLUJO DE CAJA PROYECTADO" sheetId="2" r:id="rId2"/>
    <sheet name="COBERTURA DE SERVICIO DE DEUDA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" i="3" l="1"/>
  <c r="M3" i="3"/>
  <c r="L3" i="3"/>
  <c r="K3" i="3"/>
  <c r="J3" i="3"/>
  <c r="I3" i="3"/>
  <c r="H3" i="3"/>
  <c r="G3" i="3"/>
  <c r="F3" i="3"/>
  <c r="E3" i="3"/>
  <c r="D3" i="3"/>
  <c r="C3" i="3"/>
  <c r="B3" i="3"/>
  <c r="A3" i="3"/>
  <c r="N2" i="3"/>
  <c r="M2" i="3"/>
  <c r="L2" i="3"/>
  <c r="K2" i="3"/>
  <c r="J2" i="3"/>
  <c r="I2" i="3"/>
  <c r="H2" i="3"/>
  <c r="G2" i="3"/>
  <c r="F2" i="3"/>
  <c r="E2" i="3"/>
  <c r="D2" i="3"/>
  <c r="C2" i="3"/>
  <c r="B2" i="3"/>
  <c r="J77" i="2"/>
  <c r="F77" i="2"/>
  <c r="N74" i="2"/>
  <c r="N73" i="2"/>
  <c r="N72" i="2"/>
  <c r="N71" i="2"/>
  <c r="N68" i="2"/>
  <c r="N67" i="2"/>
  <c r="D67" i="2"/>
  <c r="D68" i="2"/>
  <c r="E67" i="2" s="1"/>
  <c r="E68" i="2" s="1"/>
  <c r="F67" i="2" s="1"/>
  <c r="F68" i="2" s="1"/>
  <c r="G67" i="2" s="1"/>
  <c r="G68" i="2" s="1"/>
  <c r="H67" i="2" s="1"/>
  <c r="H68" i="2" s="1"/>
  <c r="I67" i="2" s="1"/>
  <c r="I68" i="2" s="1"/>
  <c r="J67" i="2" s="1"/>
  <c r="J68" i="2" s="1"/>
  <c r="K67" i="2" s="1"/>
  <c r="K68" i="2" s="1"/>
  <c r="L67" i="2" s="1"/>
  <c r="L68" i="2" s="1"/>
  <c r="M67" i="2" s="1"/>
  <c r="M68" i="2" s="1"/>
  <c r="C68" i="2"/>
  <c r="C67" i="2"/>
  <c r="B68" i="2"/>
  <c r="N65" i="2"/>
  <c r="N64" i="2"/>
  <c r="N63" i="2"/>
  <c r="N62" i="2"/>
  <c r="N61" i="2"/>
  <c r="N60" i="2"/>
  <c r="N59" i="2"/>
  <c r="N58" i="2"/>
  <c r="N57" i="2"/>
  <c r="M75" i="2"/>
  <c r="M77" i="2" s="1"/>
  <c r="L75" i="2"/>
  <c r="L77" i="2" s="1"/>
  <c r="K75" i="2"/>
  <c r="K77" i="2" s="1"/>
  <c r="J75" i="2"/>
  <c r="I75" i="2"/>
  <c r="I77" i="2" s="1"/>
  <c r="H75" i="2"/>
  <c r="H77" i="2" s="1"/>
  <c r="G75" i="2"/>
  <c r="G77" i="2" s="1"/>
  <c r="F75" i="2"/>
  <c r="E75" i="2"/>
  <c r="E77" i="2" s="1"/>
  <c r="D75" i="2"/>
  <c r="D77" i="2" s="1"/>
  <c r="C75" i="2"/>
  <c r="C77" i="2" s="1"/>
  <c r="B75" i="2"/>
  <c r="B77" i="2" s="1"/>
  <c r="M66" i="2"/>
  <c r="L66" i="2"/>
  <c r="K66" i="2"/>
  <c r="J66" i="2"/>
  <c r="I66" i="2"/>
  <c r="H66" i="2"/>
  <c r="G66" i="2"/>
  <c r="F66" i="2"/>
  <c r="E66" i="2"/>
  <c r="D66" i="2"/>
  <c r="C66" i="2"/>
  <c r="B66" i="2"/>
  <c r="N53" i="2"/>
  <c r="N52" i="2"/>
  <c r="N51" i="2"/>
  <c r="N50" i="2"/>
  <c r="N49" i="2"/>
  <c r="N48" i="2"/>
  <c r="M54" i="2"/>
  <c r="L54" i="2"/>
  <c r="K54" i="2"/>
  <c r="J54" i="2"/>
  <c r="I54" i="2"/>
  <c r="H54" i="2"/>
  <c r="G54" i="2"/>
  <c r="F54" i="2"/>
  <c r="E54" i="2"/>
  <c r="D54" i="2"/>
  <c r="C54" i="2"/>
  <c r="B54" i="2"/>
  <c r="N45" i="2"/>
  <c r="N42" i="2"/>
  <c r="D39" i="2"/>
  <c r="E39" i="2" s="1"/>
  <c r="F39" i="2" s="1"/>
  <c r="G39" i="2" s="1"/>
  <c r="H39" i="2" s="1"/>
  <c r="I39" i="2" s="1"/>
  <c r="J39" i="2" s="1"/>
  <c r="K39" i="2" s="1"/>
  <c r="L39" i="2" s="1"/>
  <c r="M39" i="2" s="1"/>
  <c r="C39" i="2"/>
  <c r="A36" i="2"/>
  <c r="A35" i="2"/>
  <c r="A34" i="2"/>
  <c r="N75" i="2" l="1"/>
  <c r="N77" i="2" s="1"/>
  <c r="N66" i="2"/>
  <c r="N54" i="2"/>
</calcChain>
</file>

<file path=xl/sharedStrings.xml><?xml version="1.0" encoding="utf-8"?>
<sst xmlns="http://schemas.openxmlformats.org/spreadsheetml/2006/main" count="85" uniqueCount="84">
  <si>
    <t xml:space="preserve">Nombre del solicitante </t>
  </si>
  <si>
    <t xml:space="preserve">Persona que realizó el flujo </t>
  </si>
  <si>
    <t>Periodo del flujo en meses</t>
  </si>
  <si>
    <t xml:space="preserve">Empresa Ejemplo, S.A. </t>
  </si>
  <si>
    <t xml:space="preserve">Principales Premisas: </t>
  </si>
  <si>
    <t>Puesto de la persona que realizó el flujo</t>
  </si>
  <si>
    <t xml:space="preserve">Financiera </t>
  </si>
  <si>
    <t xml:space="preserve">Cuál es el porcentaje de crecimiento esperado de ventas en el proximo año, respecto del año inmediato anterior? </t>
  </si>
  <si>
    <t xml:space="preserve">Explicar brevemente la estrategia de crecimiento de ingresos: </t>
  </si>
  <si>
    <t xml:space="preserve">Si tiene previsto reducir los niveles de costos y gastos operativos, explicar su estratégia para lograrlo. </t>
  </si>
  <si>
    <t xml:space="preserve">Indicar las amortizaciones a préstamos de corto plazo previstas para el proximo año. </t>
  </si>
  <si>
    <t xml:space="preserve">Indicar las amortizaciones de porciones corrientes de deuda de largo plazo, previstas para el proximo año. </t>
  </si>
  <si>
    <t xml:space="preserve">Indicar la tasa promedio utilizada para calcular el gasto financiero mostrado en el flujo de caja. </t>
  </si>
  <si>
    <t>De junio 2019 a mayo 2020</t>
  </si>
  <si>
    <t xml:space="preserve">Moneda </t>
  </si>
  <si>
    <t xml:space="preserve">Miles de GTQ </t>
  </si>
  <si>
    <t xml:space="preserve">Descripción </t>
  </si>
  <si>
    <t xml:space="preserve">Premisas </t>
  </si>
  <si>
    <t xml:space="preserve">Volúmen de ventas </t>
  </si>
  <si>
    <t>Precio promedio ventas</t>
  </si>
  <si>
    <t xml:space="preserve">Política de crédito </t>
  </si>
  <si>
    <t xml:space="preserve">Total </t>
  </si>
  <si>
    <t xml:space="preserve">Volúmen de compras </t>
  </si>
  <si>
    <t>Precio promedio compras</t>
  </si>
  <si>
    <t xml:space="preserve">Política de cuentas por pagar </t>
  </si>
  <si>
    <t xml:space="preserve">Listas </t>
  </si>
  <si>
    <t xml:space="preserve">Unidad de medida </t>
  </si>
  <si>
    <t xml:space="preserve">Quintales </t>
  </si>
  <si>
    <t xml:space="preserve">Unidades </t>
  </si>
  <si>
    <t xml:space="preserve">Gigavatios </t>
  </si>
  <si>
    <t xml:space="preserve">Megavatios </t>
  </si>
  <si>
    <t xml:space="preserve">Kilovatios </t>
  </si>
  <si>
    <t>M2</t>
  </si>
  <si>
    <t xml:space="preserve">V2 </t>
  </si>
  <si>
    <t xml:space="preserve">Manzanas </t>
  </si>
  <si>
    <t xml:space="preserve">Caballerías </t>
  </si>
  <si>
    <t xml:space="preserve">Horas </t>
  </si>
  <si>
    <t>Meses</t>
  </si>
  <si>
    <t xml:space="preserve">Libras </t>
  </si>
  <si>
    <t xml:space="preserve">Casas </t>
  </si>
  <si>
    <t>Apartamentos</t>
  </si>
  <si>
    <t xml:space="preserve">Oficinas </t>
  </si>
  <si>
    <t xml:space="preserve">Locales Comerciales </t>
  </si>
  <si>
    <t xml:space="preserve">Bodegas </t>
  </si>
  <si>
    <t xml:space="preserve">Ofibodegas </t>
  </si>
  <si>
    <t xml:space="preserve">Toneladas </t>
  </si>
  <si>
    <t xml:space="preserve">Clínicas </t>
  </si>
  <si>
    <t xml:space="preserve">Polítiac de crédito </t>
  </si>
  <si>
    <t xml:space="preserve">15 días </t>
  </si>
  <si>
    <t xml:space="preserve">30 días </t>
  </si>
  <si>
    <t xml:space="preserve">60 días </t>
  </si>
  <si>
    <t xml:space="preserve">70 días </t>
  </si>
  <si>
    <t xml:space="preserve">90 dias </t>
  </si>
  <si>
    <t xml:space="preserve">120 días </t>
  </si>
  <si>
    <t xml:space="preserve">más de 120 días </t>
  </si>
  <si>
    <t xml:space="preserve">Ingresos </t>
  </si>
  <si>
    <t xml:space="preserve">Otros Ingresos operativos </t>
  </si>
  <si>
    <t xml:space="preserve">Productos Financieros </t>
  </si>
  <si>
    <t xml:space="preserve">Total ingresos </t>
  </si>
  <si>
    <t xml:space="preserve">Ingresos Al contado </t>
  </si>
  <si>
    <t xml:space="preserve">Recuperación de cuentas por cobrar </t>
  </si>
  <si>
    <t xml:space="preserve">Egresos </t>
  </si>
  <si>
    <t xml:space="preserve">Compras al contado </t>
  </si>
  <si>
    <t>Pago a Proveedores</t>
  </si>
  <si>
    <t>Recuperación cuentas por cobrar a Relacionadas</t>
  </si>
  <si>
    <t xml:space="preserve">Recuperación cuentas por cobrar a Socios </t>
  </si>
  <si>
    <t xml:space="preserve">Gastos de Ventas </t>
  </si>
  <si>
    <t xml:space="preserve">Gastos de Administración </t>
  </si>
  <si>
    <t xml:space="preserve">Impuestos </t>
  </si>
  <si>
    <t xml:space="preserve">Capex </t>
  </si>
  <si>
    <t xml:space="preserve">Total Egresos </t>
  </si>
  <si>
    <t xml:space="preserve">Cuentas por pagar a Empresas Relacionadas </t>
  </si>
  <si>
    <t xml:space="preserve">Cuentas por pagar a Socios </t>
  </si>
  <si>
    <t xml:space="preserve">Saldo Neto Mensual </t>
  </si>
  <si>
    <t xml:space="preserve">Servicio de la deuda </t>
  </si>
  <si>
    <t xml:space="preserve">Amortización deuda de corto plazo </t>
  </si>
  <si>
    <t xml:space="preserve">Amortización porción corriente deuda de largo plazo </t>
  </si>
  <si>
    <t xml:space="preserve">Gasto Financiero </t>
  </si>
  <si>
    <t xml:space="preserve">Cuotas de Arrendamiento Financiero Coimpro </t>
  </si>
  <si>
    <t xml:space="preserve">Total Servicio de deuda </t>
  </si>
  <si>
    <t xml:space="preserve">Saldo inicial </t>
  </si>
  <si>
    <t>Cobertura Servicio de Deuda</t>
  </si>
  <si>
    <t xml:space="preserve">Periodo </t>
  </si>
  <si>
    <t xml:space="preserve">Cobertura base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</si>
</sst>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Q&quot;* #,##0.00_-;\-&quot;Q&quot;* #,##0.00_-;_-&quot;Q&quot;* &quot;-&quot;??_-;_-@_-"/>
    <numFmt numFmtId="165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5">
    <xf numFmtId="0" fontId="0" fillId="0" borderId="0" xfId="0"/>
    <xf numFmtId="0" fontId="3" fillId="0" borderId="0" xfId="0" applyFont="1"/>
    <xf numFmtId="0" fontId="0" fillId="0" borderId="0" xfId="0" applyFill="1" applyBorder="1"/>
    <xf numFmtId="0" fontId="0" fillId="0" borderId="1" xfId="0" applyBorder="1"/>
    <xf numFmtId="0" fontId="3" fillId="0" borderId="1" xfId="0" applyFont="1" applyBorder="1"/>
    <xf numFmtId="0" fontId="3" fillId="0" borderId="0" xfId="0" applyFont="1" applyAlignment="1">
      <alignment horizontal="right"/>
    </xf>
    <xf numFmtId="0" fontId="3" fillId="0" borderId="0" xfId="0" applyFont="1" applyFill="1" applyBorder="1" applyAlignment="1">
      <alignment horizontal="right"/>
    </xf>
    <xf numFmtId="0" fontId="0" fillId="0" borderId="0" xfId="0" applyFont="1"/>
    <xf numFmtId="164" fontId="3" fillId="0" borderId="0" xfId="2" applyFont="1"/>
    <xf numFmtId="0" fontId="0" fillId="0" borderId="0" xfId="0" applyFont="1" applyAlignment="1">
      <alignment horizontal="left"/>
    </xf>
    <xf numFmtId="164" fontId="1" fillId="0" borderId="0" xfId="2" applyFont="1"/>
    <xf numFmtId="164" fontId="1" fillId="0" borderId="1" xfId="2" applyFont="1" applyBorder="1"/>
    <xf numFmtId="164" fontId="3" fillId="0" borderId="1" xfId="2" applyFont="1" applyBorder="1"/>
    <xf numFmtId="164" fontId="0" fillId="0" borderId="0" xfId="0" applyNumberFormat="1"/>
    <xf numFmtId="0" fontId="5" fillId="0" borderId="0" xfId="0" applyFont="1"/>
    <xf numFmtId="0" fontId="2" fillId="2" borderId="2" xfId="0" applyFont="1" applyFill="1" applyBorder="1"/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65" fontId="2" fillId="2" borderId="2" xfId="1" applyFont="1" applyFill="1" applyBorder="1"/>
    <xf numFmtId="165" fontId="2" fillId="2" borderId="3" xfId="1" applyFont="1" applyFill="1" applyBorder="1"/>
    <xf numFmtId="165" fontId="2" fillId="2" borderId="4" xfId="1" applyFont="1" applyFill="1" applyBorder="1"/>
    <xf numFmtId="0" fontId="0" fillId="0" borderId="0" xfId="0" applyAlignment="1">
      <alignment horizontal="left"/>
    </xf>
    <xf numFmtId="0" fontId="5" fillId="2" borderId="0" xfId="0" applyFont="1" applyFill="1"/>
    <xf numFmtId="0" fontId="5" fillId="2" borderId="7" xfId="0" applyFont="1" applyFill="1" applyBorder="1"/>
    <xf numFmtId="0" fontId="5" fillId="2" borderId="9" xfId="0" applyFont="1" applyFill="1" applyBorder="1"/>
    <xf numFmtId="0" fontId="5" fillId="2" borderId="11" xfId="0" applyFont="1" applyFill="1" applyBorder="1"/>
    <xf numFmtId="0" fontId="5" fillId="3" borderId="5" xfId="0" applyFont="1" applyFill="1" applyBorder="1"/>
    <xf numFmtId="0" fontId="6" fillId="3" borderId="6" xfId="0" applyFont="1" applyFill="1" applyBorder="1"/>
    <xf numFmtId="0" fontId="5" fillId="3" borderId="6" xfId="0" applyFont="1" applyFill="1" applyBorder="1"/>
    <xf numFmtId="0" fontId="5" fillId="3" borderId="8" xfId="0" applyFont="1" applyFill="1" applyBorder="1"/>
    <xf numFmtId="0" fontId="6" fillId="3" borderId="0" xfId="0" applyFont="1" applyFill="1" applyBorder="1"/>
    <xf numFmtId="0" fontId="5" fillId="3" borderId="0" xfId="0" applyFont="1" applyFill="1" applyBorder="1"/>
    <xf numFmtId="0" fontId="6" fillId="3" borderId="1" xfId="0" applyFont="1" applyFill="1" applyBorder="1"/>
    <xf numFmtId="0" fontId="5" fillId="3" borderId="10" xfId="0" applyFont="1" applyFill="1" applyBorder="1"/>
    <xf numFmtId="0" fontId="5" fillId="3" borderId="1" xfId="0" applyFont="1" applyFill="1" applyBorder="1"/>
    <xf numFmtId="0" fontId="3" fillId="3" borderId="0" xfId="0" applyFont="1" applyFill="1" applyAlignment="1">
      <alignment horizontal="right"/>
    </xf>
    <xf numFmtId="0" fontId="0" fillId="3" borderId="0" xfId="0" applyFill="1"/>
    <xf numFmtId="164" fontId="0" fillId="3" borderId="0" xfId="2" applyFont="1" applyFill="1"/>
    <xf numFmtId="0" fontId="0" fillId="3" borderId="1" xfId="0" applyFill="1" applyBorder="1"/>
    <xf numFmtId="0" fontId="4" fillId="0" borderId="0" xfId="0" applyFont="1" applyAlignment="1">
      <alignment horizontal="left"/>
    </xf>
    <xf numFmtId="0" fontId="2" fillId="0" borderId="1" xfId="0" applyFont="1" applyBorder="1" applyAlignment="1"/>
    <xf numFmtId="0" fontId="2" fillId="0" borderId="1" xfId="0" applyFont="1" applyBorder="1" applyAlignment="1">
      <alignment horizontal="right"/>
    </xf>
    <xf numFmtId="165" fontId="4" fillId="0" borderId="0" xfId="1" applyFont="1" applyAlignment="1"/>
    <xf numFmtId="165" fontId="4" fillId="0" borderId="0" xfId="1" applyFont="1" applyAlignment="1">
      <alignment horizontal="right"/>
    </xf>
    <xf numFmtId="165" fontId="4" fillId="0" borderId="0" xfId="1" applyFont="1" applyAlignment="1">
      <alignment horizontal="left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Cobertura de Servicio de Deuda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'COBERTURA DE SERVICIO DE DEUDA'!$A$2</c:f>
              <c:strCache>
                <c:ptCount val="1"/>
                <c:pt idx="0">
                  <c:v>Periodo 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'COBERTURA DE SERVICIO DE DEUDA'!$B$2:$M$2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720-490C-984D-870F5449BCA3}"/>
            </c:ext>
          </c:extLst>
        </c:ser>
        <c:ser>
          <c:idx val="2"/>
          <c:order val="1"/>
          <c:tx>
            <c:strRef>
              <c:f>'COBERTURA DE SERVICIO DE DEUDA'!$A$4</c:f>
              <c:strCache>
                <c:ptCount val="1"/>
                <c:pt idx="0">
                  <c:v> Cobertura base  </c:v>
                </c:pt>
              </c:strCache>
            </c:strRef>
          </c:tx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3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'COBERTURA DE SERVICIO DE DEUDA'!$B$4:$M$4</c:f>
              <c:numCache>
                <c:formatCode>_-* #,##0.00_-;\-* #,##0.00_-;_-* "-"??_-;_-@_-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720-490C-984D-870F5449BCA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85208504"/>
        <c:axId val="885207520"/>
      </c:lineChart>
      <c:catAx>
        <c:axId val="88520850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5207520"/>
        <c:crosses val="autoZero"/>
        <c:auto val="1"/>
        <c:lblAlgn val="ctr"/>
        <c:lblOffset val="100"/>
        <c:noMultiLvlLbl val="0"/>
      </c:catAx>
      <c:valAx>
        <c:axId val="885207520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885208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523874</xdr:colOff>
      <xdr:row>5</xdr:row>
      <xdr:rowOff>138112</xdr:rowOff>
    </xdr:from>
    <xdr:to>
      <xdr:col>11</xdr:col>
      <xdr:colOff>552449</xdr:colOff>
      <xdr:row>20</xdr:row>
      <xdr:rowOff>19050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45324138-4A85-4371-9043-788896A2924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249977111117893"/>
  </sheetPr>
  <dimension ref="A1:L21"/>
  <sheetViews>
    <sheetView showGridLines="0" tabSelected="1" zoomScale="80" zoomScaleNormal="80" workbookViewId="0">
      <selection activeCell="D3" sqref="D3"/>
    </sheetView>
  </sheetViews>
  <sheetFormatPr baseColWidth="10" defaultColWidth="0" defaultRowHeight="21" zeroHeight="1" x14ac:dyDescent="0.25"/>
  <cols>
    <col min="1" max="1" width="4.1640625" style="14" customWidth="1"/>
    <col min="2" max="2" width="4" style="14" customWidth="1"/>
    <col min="3" max="3" width="47.6640625" style="14" customWidth="1"/>
    <col min="4" max="10" width="9.1640625" style="14" customWidth="1"/>
    <col min="11" max="11" width="40" style="14" customWidth="1"/>
    <col min="12" max="12" width="3.5" style="22" customWidth="1"/>
    <col min="13" max="16384" width="9.1640625" style="14" hidden="1"/>
  </cols>
  <sheetData>
    <row r="1" spans="1:12" x14ac:dyDescent="0.2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2" x14ac:dyDescent="0.25">
      <c r="A2" s="22"/>
      <c r="B2" s="26"/>
      <c r="C2" s="27" t="s">
        <v>0</v>
      </c>
      <c r="D2" s="28" t="s">
        <v>3</v>
      </c>
      <c r="E2" s="28"/>
      <c r="F2" s="28"/>
      <c r="G2" s="28"/>
      <c r="H2" s="28"/>
      <c r="I2" s="28"/>
      <c r="J2" s="28"/>
      <c r="K2" s="28"/>
      <c r="L2" s="23"/>
    </row>
    <row r="3" spans="1:12" x14ac:dyDescent="0.25">
      <c r="A3" s="22"/>
      <c r="B3" s="29"/>
      <c r="C3" s="30" t="s">
        <v>1</v>
      </c>
      <c r="D3" s="31"/>
      <c r="E3" s="31"/>
      <c r="F3" s="31"/>
      <c r="G3" s="31"/>
      <c r="H3" s="31"/>
      <c r="I3" s="31"/>
      <c r="J3" s="31"/>
      <c r="K3" s="31"/>
      <c r="L3" s="24"/>
    </row>
    <row r="4" spans="1:12" x14ac:dyDescent="0.25">
      <c r="A4" s="22"/>
      <c r="B4" s="29"/>
      <c r="C4" s="30" t="s">
        <v>5</v>
      </c>
      <c r="D4" s="31" t="s">
        <v>6</v>
      </c>
      <c r="E4" s="31"/>
      <c r="F4" s="31"/>
      <c r="G4" s="31"/>
      <c r="H4" s="31"/>
      <c r="I4" s="31"/>
      <c r="J4" s="31"/>
      <c r="K4" s="31"/>
      <c r="L4" s="24"/>
    </row>
    <row r="5" spans="1:12" x14ac:dyDescent="0.25">
      <c r="A5" s="22"/>
      <c r="B5" s="29"/>
      <c r="C5" s="30" t="s">
        <v>2</v>
      </c>
      <c r="D5" s="31" t="s">
        <v>13</v>
      </c>
      <c r="E5" s="31"/>
      <c r="F5" s="31"/>
      <c r="G5" s="31"/>
      <c r="H5" s="31"/>
      <c r="I5" s="31"/>
      <c r="J5" s="31"/>
      <c r="K5" s="31"/>
      <c r="L5" s="24"/>
    </row>
    <row r="6" spans="1:12" x14ac:dyDescent="0.25">
      <c r="A6" s="22"/>
      <c r="B6" s="29"/>
      <c r="C6" s="30" t="s">
        <v>14</v>
      </c>
      <c r="D6" s="31" t="s">
        <v>15</v>
      </c>
      <c r="E6" s="31"/>
      <c r="F6" s="31"/>
      <c r="G6" s="31"/>
      <c r="H6" s="31"/>
      <c r="I6" s="31"/>
      <c r="J6" s="31"/>
      <c r="K6" s="31"/>
      <c r="L6" s="24"/>
    </row>
    <row r="7" spans="1:12" x14ac:dyDescent="0.25">
      <c r="A7" s="22"/>
      <c r="B7" s="29"/>
      <c r="C7" s="31"/>
      <c r="D7" s="31"/>
      <c r="E7" s="31"/>
      <c r="F7" s="31"/>
      <c r="G7" s="31"/>
      <c r="H7" s="31"/>
      <c r="I7" s="31"/>
      <c r="J7" s="31"/>
      <c r="K7" s="31"/>
      <c r="L7" s="24"/>
    </row>
    <row r="8" spans="1:12" x14ac:dyDescent="0.25">
      <c r="A8" s="22"/>
      <c r="B8" s="29"/>
      <c r="C8" s="31"/>
      <c r="D8" s="31"/>
      <c r="E8" s="31"/>
      <c r="F8" s="31"/>
      <c r="G8" s="31"/>
      <c r="H8" s="31"/>
      <c r="I8" s="31"/>
      <c r="J8" s="31"/>
      <c r="K8" s="31"/>
      <c r="L8" s="24"/>
    </row>
    <row r="9" spans="1:12" x14ac:dyDescent="0.25">
      <c r="A9" s="22"/>
      <c r="B9" s="29"/>
      <c r="C9" s="32" t="s">
        <v>4</v>
      </c>
      <c r="D9" s="31"/>
      <c r="E9" s="31"/>
      <c r="F9" s="31"/>
      <c r="G9" s="31"/>
      <c r="H9" s="31"/>
      <c r="I9" s="31"/>
      <c r="J9" s="31"/>
      <c r="K9" s="31"/>
      <c r="L9" s="24"/>
    </row>
    <row r="10" spans="1:12" x14ac:dyDescent="0.25">
      <c r="A10" s="22"/>
      <c r="B10" s="29">
        <v>1</v>
      </c>
      <c r="C10" s="31" t="s">
        <v>7</v>
      </c>
      <c r="D10" s="31"/>
      <c r="E10" s="31"/>
      <c r="F10" s="31"/>
      <c r="G10" s="31"/>
      <c r="H10" s="31"/>
      <c r="I10" s="31"/>
      <c r="J10" s="31"/>
      <c r="K10" s="31"/>
      <c r="L10" s="24"/>
    </row>
    <row r="11" spans="1:12" x14ac:dyDescent="0.25">
      <c r="A11" s="22"/>
      <c r="B11" s="29"/>
      <c r="C11" s="31"/>
      <c r="D11" s="31"/>
      <c r="E11" s="31"/>
      <c r="F11" s="31"/>
      <c r="G11" s="31"/>
      <c r="H11" s="31"/>
      <c r="I11" s="31"/>
      <c r="J11" s="31"/>
      <c r="K11" s="31"/>
      <c r="L11" s="24"/>
    </row>
    <row r="12" spans="1:12" x14ac:dyDescent="0.25">
      <c r="A12" s="22"/>
      <c r="B12" s="29">
        <v>2</v>
      </c>
      <c r="C12" s="31" t="s">
        <v>8</v>
      </c>
      <c r="D12" s="31"/>
      <c r="E12" s="31"/>
      <c r="F12" s="31"/>
      <c r="G12" s="31"/>
      <c r="H12" s="31"/>
      <c r="I12" s="31"/>
      <c r="J12" s="31"/>
      <c r="K12" s="31"/>
      <c r="L12" s="24"/>
    </row>
    <row r="13" spans="1:12" x14ac:dyDescent="0.25">
      <c r="A13" s="22"/>
      <c r="B13" s="29"/>
      <c r="C13" s="31"/>
      <c r="D13" s="31"/>
      <c r="E13" s="31"/>
      <c r="F13" s="31"/>
      <c r="G13" s="31"/>
      <c r="H13" s="31"/>
      <c r="I13" s="31"/>
      <c r="J13" s="31"/>
      <c r="K13" s="31"/>
      <c r="L13" s="24"/>
    </row>
    <row r="14" spans="1:12" x14ac:dyDescent="0.25">
      <c r="A14" s="22"/>
      <c r="B14" s="29">
        <v>3</v>
      </c>
      <c r="C14" s="31" t="s">
        <v>9</v>
      </c>
      <c r="D14" s="31"/>
      <c r="E14" s="31"/>
      <c r="F14" s="31"/>
      <c r="G14" s="31"/>
      <c r="H14" s="31"/>
      <c r="I14" s="31"/>
      <c r="J14" s="31"/>
      <c r="K14" s="31"/>
      <c r="L14" s="24"/>
    </row>
    <row r="15" spans="1:12" x14ac:dyDescent="0.25">
      <c r="A15" s="22"/>
      <c r="B15" s="29"/>
      <c r="C15" s="31"/>
      <c r="D15" s="31"/>
      <c r="E15" s="31"/>
      <c r="F15" s="31"/>
      <c r="G15" s="31"/>
      <c r="H15" s="31"/>
      <c r="I15" s="31"/>
      <c r="J15" s="31"/>
      <c r="K15" s="31"/>
      <c r="L15" s="24"/>
    </row>
    <row r="16" spans="1:12" x14ac:dyDescent="0.25">
      <c r="A16" s="22"/>
      <c r="B16" s="29">
        <v>4</v>
      </c>
      <c r="C16" s="31" t="s">
        <v>10</v>
      </c>
      <c r="D16" s="31"/>
      <c r="E16" s="31"/>
      <c r="F16" s="31"/>
      <c r="G16" s="31"/>
      <c r="H16" s="31"/>
      <c r="I16" s="31"/>
      <c r="J16" s="31"/>
      <c r="K16" s="31"/>
      <c r="L16" s="24"/>
    </row>
    <row r="17" spans="1:12" x14ac:dyDescent="0.25">
      <c r="A17" s="22"/>
      <c r="B17" s="29"/>
      <c r="C17" s="31"/>
      <c r="D17" s="31"/>
      <c r="E17" s="31"/>
      <c r="F17" s="31"/>
      <c r="G17" s="31"/>
      <c r="H17" s="31"/>
      <c r="I17" s="31"/>
      <c r="J17" s="31"/>
      <c r="K17" s="31"/>
      <c r="L17" s="24"/>
    </row>
    <row r="18" spans="1:12" x14ac:dyDescent="0.25">
      <c r="A18" s="22"/>
      <c r="B18" s="29">
        <v>5</v>
      </c>
      <c r="C18" s="31" t="s">
        <v>11</v>
      </c>
      <c r="D18" s="31"/>
      <c r="E18" s="31"/>
      <c r="F18" s="31"/>
      <c r="G18" s="31"/>
      <c r="H18" s="31"/>
      <c r="I18" s="31"/>
      <c r="J18" s="31"/>
      <c r="K18" s="31"/>
      <c r="L18" s="24"/>
    </row>
    <row r="19" spans="1:12" x14ac:dyDescent="0.25">
      <c r="A19" s="22"/>
      <c r="B19" s="29"/>
      <c r="C19" s="31"/>
      <c r="D19" s="31"/>
      <c r="E19" s="31"/>
      <c r="F19" s="31"/>
      <c r="G19" s="31"/>
      <c r="H19" s="31"/>
      <c r="I19" s="31"/>
      <c r="J19" s="31"/>
      <c r="K19" s="31"/>
      <c r="L19" s="24"/>
    </row>
    <row r="20" spans="1:12" x14ac:dyDescent="0.25">
      <c r="A20" s="22"/>
      <c r="B20" s="33">
        <v>6</v>
      </c>
      <c r="C20" s="34" t="s">
        <v>12</v>
      </c>
      <c r="D20" s="34"/>
      <c r="E20" s="34"/>
      <c r="F20" s="34"/>
      <c r="G20" s="34"/>
      <c r="H20" s="34"/>
      <c r="I20" s="34"/>
      <c r="J20" s="34"/>
      <c r="K20" s="34"/>
      <c r="L20" s="25"/>
    </row>
    <row r="21" spans="1:12" ht="17.25" customHeight="1" x14ac:dyDescent="0.25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CC35EE-5DC3-482C-B158-0AC1DE6666B8}">
  <sheetPr>
    <tabColor rgb="FFFF0000"/>
  </sheetPr>
  <dimension ref="A1:O77"/>
  <sheetViews>
    <sheetView showGridLines="0" topLeftCell="A32" workbookViewId="0">
      <selection activeCell="B46" sqref="B46"/>
    </sheetView>
  </sheetViews>
  <sheetFormatPr baseColWidth="10" defaultRowHeight="15" outlineLevelRow="1" x14ac:dyDescent="0.2"/>
  <cols>
    <col min="1" max="1" width="48.5" bestFit="1" customWidth="1"/>
    <col min="14" max="14" width="12" bestFit="1" customWidth="1"/>
  </cols>
  <sheetData>
    <row r="1" spans="1:14" hidden="1" outlineLevel="1" x14ac:dyDescent="0.2"/>
    <row r="2" spans="1:14" hidden="1" outlineLevel="1" x14ac:dyDescent="0.2"/>
    <row r="3" spans="1:14" hidden="1" outlineLevel="1" x14ac:dyDescent="0.2"/>
    <row r="4" spans="1:14" hidden="1" outlineLevel="1" x14ac:dyDescent="0.2"/>
    <row r="5" spans="1:14" hidden="1" outlineLevel="1" x14ac:dyDescent="0.2"/>
    <row r="6" spans="1:14" hidden="1" outlineLevel="1" x14ac:dyDescent="0.2">
      <c r="A6" t="s">
        <v>25</v>
      </c>
      <c r="B6" s="4" t="s">
        <v>26</v>
      </c>
      <c r="C6" s="3" t="s">
        <v>47</v>
      </c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 hidden="1" outlineLevel="1" x14ac:dyDescent="0.2">
      <c r="B7" t="s">
        <v>28</v>
      </c>
      <c r="C7" t="s">
        <v>48</v>
      </c>
    </row>
    <row r="8" spans="1:14" hidden="1" outlineLevel="1" x14ac:dyDescent="0.2">
      <c r="B8" t="s">
        <v>45</v>
      </c>
      <c r="C8" t="s">
        <v>49</v>
      </c>
    </row>
    <row r="9" spans="1:14" hidden="1" outlineLevel="1" x14ac:dyDescent="0.2">
      <c r="B9" t="s">
        <v>27</v>
      </c>
      <c r="C9" t="s">
        <v>50</v>
      </c>
    </row>
    <row r="10" spans="1:14" hidden="1" outlineLevel="1" x14ac:dyDescent="0.2">
      <c r="B10" t="s">
        <v>38</v>
      </c>
      <c r="C10" t="s">
        <v>51</v>
      </c>
    </row>
    <row r="11" spans="1:14" hidden="1" outlineLevel="1" x14ac:dyDescent="0.2">
      <c r="B11" t="s">
        <v>39</v>
      </c>
      <c r="C11" t="s">
        <v>52</v>
      </c>
    </row>
    <row r="12" spans="1:14" hidden="1" outlineLevel="1" x14ac:dyDescent="0.2">
      <c r="B12" t="s">
        <v>40</v>
      </c>
      <c r="C12" t="s">
        <v>53</v>
      </c>
    </row>
    <row r="13" spans="1:14" hidden="1" outlineLevel="1" x14ac:dyDescent="0.2">
      <c r="B13" t="s">
        <v>41</v>
      </c>
      <c r="C13" t="s">
        <v>54</v>
      </c>
    </row>
    <row r="14" spans="1:14" hidden="1" outlineLevel="1" x14ac:dyDescent="0.2">
      <c r="B14" t="s">
        <v>42</v>
      </c>
    </row>
    <row r="15" spans="1:14" hidden="1" outlineLevel="1" x14ac:dyDescent="0.2">
      <c r="B15" t="s">
        <v>43</v>
      </c>
    </row>
    <row r="16" spans="1:14" hidden="1" outlineLevel="1" x14ac:dyDescent="0.2">
      <c r="B16" t="s">
        <v>44</v>
      </c>
    </row>
    <row r="17" spans="1:14" hidden="1" outlineLevel="1" x14ac:dyDescent="0.2">
      <c r="B17" t="s">
        <v>46</v>
      </c>
    </row>
    <row r="18" spans="1:14" hidden="1" outlineLevel="1" x14ac:dyDescent="0.2">
      <c r="B18" t="s">
        <v>32</v>
      </c>
    </row>
    <row r="19" spans="1:14" hidden="1" outlineLevel="1" x14ac:dyDescent="0.2">
      <c r="B19" t="s">
        <v>33</v>
      </c>
    </row>
    <row r="20" spans="1:14" hidden="1" outlineLevel="1" x14ac:dyDescent="0.2">
      <c r="B20" t="s">
        <v>34</v>
      </c>
    </row>
    <row r="21" spans="1:14" hidden="1" outlineLevel="1" x14ac:dyDescent="0.2">
      <c r="B21" t="s">
        <v>35</v>
      </c>
    </row>
    <row r="22" spans="1:14" hidden="1" outlineLevel="1" x14ac:dyDescent="0.2">
      <c r="B22" t="s">
        <v>36</v>
      </c>
    </row>
    <row r="23" spans="1:14" hidden="1" outlineLevel="1" x14ac:dyDescent="0.2">
      <c r="B23" t="s">
        <v>37</v>
      </c>
    </row>
    <row r="24" spans="1:14" hidden="1" outlineLevel="1" x14ac:dyDescent="0.2">
      <c r="B24" t="s">
        <v>29</v>
      </c>
    </row>
    <row r="25" spans="1:14" hidden="1" outlineLevel="1" x14ac:dyDescent="0.2">
      <c r="B25" t="s">
        <v>30</v>
      </c>
    </row>
    <row r="26" spans="1:14" hidden="1" outlineLevel="1" x14ac:dyDescent="0.2">
      <c r="B26" t="s">
        <v>31</v>
      </c>
    </row>
    <row r="27" spans="1:14" hidden="1" outlineLevel="1" x14ac:dyDescent="0.2"/>
    <row r="28" spans="1:14" hidden="1" outlineLevel="1" x14ac:dyDescent="0.2"/>
    <row r="29" spans="1:14" hidden="1" outlineLevel="1" x14ac:dyDescent="0.2"/>
    <row r="30" spans="1:14" hidden="1" outlineLevel="1" x14ac:dyDescent="0.2"/>
    <row r="31" spans="1:14" hidden="1" outlineLevel="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14" collapsed="1" x14ac:dyDescent="0.2"/>
    <row r="34" spans="1:14" x14ac:dyDescent="0.2">
      <c r="A34" s="1" t="str">
        <f>'DATOS DE ENTRADA'!D2</f>
        <v xml:space="preserve">Empresa Ejemplo, S.A. </v>
      </c>
    </row>
    <row r="35" spans="1:14" x14ac:dyDescent="0.2">
      <c r="A35" t="str">
        <f>'DATOS DE ENTRADA'!D5</f>
        <v>De junio 2019 a mayo 2020</v>
      </c>
    </row>
    <row r="36" spans="1:14" x14ac:dyDescent="0.2">
      <c r="A36" t="str">
        <f>'DATOS DE ENTRADA'!D6</f>
        <v xml:space="preserve">Miles de GTQ </v>
      </c>
    </row>
    <row r="38" spans="1:14" ht="16" thickBot="1" x14ac:dyDescent="0.25"/>
    <row r="39" spans="1:14" ht="16" thickBot="1" x14ac:dyDescent="0.25">
      <c r="A39" s="15" t="s">
        <v>16</v>
      </c>
      <c r="B39" s="16">
        <v>1</v>
      </c>
      <c r="C39" s="16">
        <f>B39+1</f>
        <v>2</v>
      </c>
      <c r="D39" s="16">
        <f t="shared" ref="D39:L39" si="0">C39+1</f>
        <v>3</v>
      </c>
      <c r="E39" s="16">
        <f t="shared" si="0"/>
        <v>4</v>
      </c>
      <c r="F39" s="16">
        <f t="shared" si="0"/>
        <v>5</v>
      </c>
      <c r="G39" s="16">
        <f t="shared" si="0"/>
        <v>6</v>
      </c>
      <c r="H39" s="16">
        <f t="shared" si="0"/>
        <v>7</v>
      </c>
      <c r="I39" s="16">
        <f t="shared" si="0"/>
        <v>8</v>
      </c>
      <c r="J39" s="16">
        <f t="shared" si="0"/>
        <v>9</v>
      </c>
      <c r="K39" s="16">
        <f>J39+1</f>
        <v>10</v>
      </c>
      <c r="L39" s="16">
        <f t="shared" si="0"/>
        <v>11</v>
      </c>
      <c r="M39" s="16">
        <f>L39+1</f>
        <v>12</v>
      </c>
      <c r="N39" s="17" t="s">
        <v>21</v>
      </c>
    </row>
    <row r="40" spans="1:14" x14ac:dyDescent="0.2">
      <c r="A40" s="35" t="s">
        <v>17</v>
      </c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</row>
    <row r="41" spans="1:14" x14ac:dyDescent="0.2">
      <c r="A41" s="36" t="s">
        <v>18</v>
      </c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</row>
    <row r="42" spans="1:14" x14ac:dyDescent="0.2">
      <c r="A42" s="36" t="s">
        <v>19</v>
      </c>
      <c r="B42" s="37">
        <v>0</v>
      </c>
      <c r="C42" s="37">
        <v>0</v>
      </c>
      <c r="D42" s="37">
        <v>0</v>
      </c>
      <c r="E42" s="37">
        <v>0</v>
      </c>
      <c r="F42" s="37">
        <v>0</v>
      </c>
      <c r="G42" s="37">
        <v>0</v>
      </c>
      <c r="H42" s="37">
        <v>0</v>
      </c>
      <c r="I42" s="37">
        <v>0</v>
      </c>
      <c r="J42" s="37">
        <v>0</v>
      </c>
      <c r="K42" s="37">
        <v>0</v>
      </c>
      <c r="L42" s="37">
        <v>0</v>
      </c>
      <c r="M42" s="37">
        <v>0</v>
      </c>
      <c r="N42" s="37">
        <f>AVERAGE(B42:M42)</f>
        <v>0</v>
      </c>
    </row>
    <row r="43" spans="1:14" x14ac:dyDescent="0.2">
      <c r="A43" s="36" t="s">
        <v>20</v>
      </c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</row>
    <row r="44" spans="1:14" x14ac:dyDescent="0.2">
      <c r="A44" s="36" t="s">
        <v>22</v>
      </c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</row>
    <row r="45" spans="1:14" x14ac:dyDescent="0.2">
      <c r="A45" s="36" t="s">
        <v>23</v>
      </c>
      <c r="B45" s="37">
        <v>0</v>
      </c>
      <c r="C45" s="37">
        <v>0</v>
      </c>
      <c r="D45" s="37">
        <v>0</v>
      </c>
      <c r="E45" s="37">
        <v>0</v>
      </c>
      <c r="F45" s="37">
        <v>0</v>
      </c>
      <c r="G45" s="37">
        <v>0</v>
      </c>
      <c r="H45" s="37">
        <v>0</v>
      </c>
      <c r="I45" s="37">
        <v>0</v>
      </c>
      <c r="J45" s="37">
        <v>0</v>
      </c>
      <c r="K45" s="37">
        <v>0</v>
      </c>
      <c r="L45" s="37">
        <v>0</v>
      </c>
      <c r="M45" s="37">
        <v>0</v>
      </c>
      <c r="N45" s="37">
        <f>AVERAGE(B45:M45)</f>
        <v>0</v>
      </c>
    </row>
    <row r="46" spans="1:14" x14ac:dyDescent="0.2">
      <c r="A46" s="38" t="s">
        <v>24</v>
      </c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</row>
    <row r="47" spans="1:14" x14ac:dyDescent="0.2">
      <c r="A47" s="6" t="s">
        <v>55</v>
      </c>
    </row>
    <row r="48" spans="1:14" x14ac:dyDescent="0.2">
      <c r="A48" s="2" t="s">
        <v>59</v>
      </c>
      <c r="B48" s="10">
        <v>100</v>
      </c>
      <c r="C48" s="10">
        <v>100</v>
      </c>
      <c r="D48" s="10">
        <v>100</v>
      </c>
      <c r="E48" s="10">
        <v>100</v>
      </c>
      <c r="F48" s="10">
        <v>100</v>
      </c>
      <c r="G48" s="10">
        <v>100</v>
      </c>
      <c r="H48" s="10">
        <v>100</v>
      </c>
      <c r="I48" s="10">
        <v>100</v>
      </c>
      <c r="J48" s="10">
        <v>100</v>
      </c>
      <c r="K48" s="10">
        <v>100</v>
      </c>
      <c r="L48" s="10">
        <v>100</v>
      </c>
      <c r="M48" s="10">
        <v>100</v>
      </c>
      <c r="N48" s="8">
        <f>SUM(B48:M48)</f>
        <v>1200</v>
      </c>
    </row>
    <row r="49" spans="1:14" x14ac:dyDescent="0.2">
      <c r="A49" s="2" t="s">
        <v>60</v>
      </c>
      <c r="B49" s="10">
        <v>100</v>
      </c>
      <c r="C49" s="10">
        <v>100</v>
      </c>
      <c r="D49" s="10">
        <v>100</v>
      </c>
      <c r="E49" s="10">
        <v>100</v>
      </c>
      <c r="F49" s="10">
        <v>100</v>
      </c>
      <c r="G49" s="10">
        <v>100</v>
      </c>
      <c r="H49" s="10">
        <v>100</v>
      </c>
      <c r="I49" s="10">
        <v>100</v>
      </c>
      <c r="J49" s="10">
        <v>100</v>
      </c>
      <c r="K49" s="10">
        <v>100</v>
      </c>
      <c r="L49" s="10">
        <v>100</v>
      </c>
      <c r="M49" s="10">
        <v>100</v>
      </c>
      <c r="N49" s="8">
        <f t="shared" ref="N49:N54" si="1">SUM(B49:M49)</f>
        <v>1200</v>
      </c>
    </row>
    <row r="50" spans="1:14" x14ac:dyDescent="0.2">
      <c r="A50" s="2" t="s">
        <v>64</v>
      </c>
      <c r="B50" s="10">
        <v>100</v>
      </c>
      <c r="C50" s="10">
        <v>100</v>
      </c>
      <c r="D50" s="10">
        <v>100</v>
      </c>
      <c r="E50" s="10">
        <v>100</v>
      </c>
      <c r="F50" s="10">
        <v>100</v>
      </c>
      <c r="G50" s="10">
        <v>100</v>
      </c>
      <c r="H50" s="10">
        <v>100</v>
      </c>
      <c r="I50" s="10">
        <v>100</v>
      </c>
      <c r="J50" s="10">
        <v>100</v>
      </c>
      <c r="K50" s="10">
        <v>100</v>
      </c>
      <c r="L50" s="10">
        <v>100</v>
      </c>
      <c r="M50" s="10">
        <v>100</v>
      </c>
      <c r="N50" s="8">
        <f t="shared" si="1"/>
        <v>1200</v>
      </c>
    </row>
    <row r="51" spans="1:14" x14ac:dyDescent="0.2">
      <c r="A51" s="2" t="s">
        <v>65</v>
      </c>
      <c r="B51" s="10">
        <v>100</v>
      </c>
      <c r="C51" s="10">
        <v>100</v>
      </c>
      <c r="D51" s="10">
        <v>100</v>
      </c>
      <c r="E51" s="10">
        <v>100</v>
      </c>
      <c r="F51" s="10">
        <v>100</v>
      </c>
      <c r="G51" s="10">
        <v>100</v>
      </c>
      <c r="H51" s="10">
        <v>100</v>
      </c>
      <c r="I51" s="10">
        <v>100</v>
      </c>
      <c r="J51" s="10">
        <v>100</v>
      </c>
      <c r="K51" s="10">
        <v>100</v>
      </c>
      <c r="L51" s="10">
        <v>100</v>
      </c>
      <c r="M51" s="10">
        <v>100</v>
      </c>
      <c r="N51" s="8">
        <f t="shared" si="1"/>
        <v>1200</v>
      </c>
    </row>
    <row r="52" spans="1:14" x14ac:dyDescent="0.2">
      <c r="A52" s="2" t="s">
        <v>56</v>
      </c>
      <c r="B52" s="10">
        <v>100</v>
      </c>
      <c r="C52" s="10">
        <v>100</v>
      </c>
      <c r="D52" s="10">
        <v>100</v>
      </c>
      <c r="E52" s="10">
        <v>100</v>
      </c>
      <c r="F52" s="10">
        <v>100</v>
      </c>
      <c r="G52" s="10">
        <v>100</v>
      </c>
      <c r="H52" s="10">
        <v>100</v>
      </c>
      <c r="I52" s="10">
        <v>100</v>
      </c>
      <c r="J52" s="10">
        <v>100</v>
      </c>
      <c r="K52" s="10">
        <v>100</v>
      </c>
      <c r="L52" s="10">
        <v>100</v>
      </c>
      <c r="M52" s="10">
        <v>100</v>
      </c>
      <c r="N52" s="8">
        <f t="shared" si="1"/>
        <v>1200</v>
      </c>
    </row>
    <row r="53" spans="1:14" x14ac:dyDescent="0.2">
      <c r="A53" s="2" t="s">
        <v>57</v>
      </c>
      <c r="B53" s="11">
        <v>100</v>
      </c>
      <c r="C53" s="11">
        <v>100</v>
      </c>
      <c r="D53" s="11">
        <v>100</v>
      </c>
      <c r="E53" s="11">
        <v>100</v>
      </c>
      <c r="F53" s="11">
        <v>100</v>
      </c>
      <c r="G53" s="11">
        <v>100</v>
      </c>
      <c r="H53" s="11">
        <v>100</v>
      </c>
      <c r="I53" s="11">
        <v>100</v>
      </c>
      <c r="J53" s="11">
        <v>100</v>
      </c>
      <c r="K53" s="11">
        <v>100</v>
      </c>
      <c r="L53" s="11">
        <v>100</v>
      </c>
      <c r="M53" s="11">
        <v>100</v>
      </c>
      <c r="N53" s="12">
        <f t="shared" si="1"/>
        <v>1200</v>
      </c>
    </row>
    <row r="54" spans="1:14" s="1" customFormat="1" x14ac:dyDescent="0.2">
      <c r="A54" s="6" t="s">
        <v>58</v>
      </c>
      <c r="B54" s="8">
        <f t="shared" ref="B54:M54" si="2">SUM(B48:B53)</f>
        <v>600</v>
      </c>
      <c r="C54" s="8">
        <f t="shared" si="2"/>
        <v>600</v>
      </c>
      <c r="D54" s="8">
        <f t="shared" si="2"/>
        <v>600</v>
      </c>
      <c r="E54" s="8">
        <f t="shared" si="2"/>
        <v>600</v>
      </c>
      <c r="F54" s="8">
        <f t="shared" si="2"/>
        <v>600</v>
      </c>
      <c r="G54" s="8">
        <f t="shared" si="2"/>
        <v>600</v>
      </c>
      <c r="H54" s="8">
        <f t="shared" si="2"/>
        <v>600</v>
      </c>
      <c r="I54" s="8">
        <f t="shared" si="2"/>
        <v>600</v>
      </c>
      <c r="J54" s="8">
        <f t="shared" si="2"/>
        <v>600</v>
      </c>
      <c r="K54" s="8">
        <f t="shared" si="2"/>
        <v>600</v>
      </c>
      <c r="L54" s="8">
        <f t="shared" si="2"/>
        <v>600</v>
      </c>
      <c r="M54" s="8">
        <f t="shared" si="2"/>
        <v>600</v>
      </c>
      <c r="N54" s="8">
        <f t="shared" si="1"/>
        <v>7200</v>
      </c>
    </row>
    <row r="56" spans="1:14" x14ac:dyDescent="0.2">
      <c r="A56" s="5" t="s">
        <v>61</v>
      </c>
    </row>
    <row r="57" spans="1:14" x14ac:dyDescent="0.2">
      <c r="A57" t="s">
        <v>62</v>
      </c>
      <c r="B57" s="10">
        <v>20</v>
      </c>
      <c r="C57" s="10">
        <v>20</v>
      </c>
      <c r="D57" s="10">
        <v>20</v>
      </c>
      <c r="E57" s="10">
        <v>20</v>
      </c>
      <c r="F57" s="10">
        <v>20</v>
      </c>
      <c r="G57" s="10">
        <v>20</v>
      </c>
      <c r="H57" s="10">
        <v>20</v>
      </c>
      <c r="I57" s="10">
        <v>20</v>
      </c>
      <c r="J57" s="10">
        <v>20</v>
      </c>
      <c r="K57" s="10">
        <v>20</v>
      </c>
      <c r="L57" s="10">
        <v>20</v>
      </c>
      <c r="M57" s="10">
        <v>20</v>
      </c>
      <c r="N57" s="10">
        <f>SUM(B57:M57)</f>
        <v>240</v>
      </c>
    </row>
    <row r="58" spans="1:14" s="7" customFormat="1" x14ac:dyDescent="0.2">
      <c r="A58" s="9" t="s">
        <v>63</v>
      </c>
      <c r="B58" s="10">
        <v>20</v>
      </c>
      <c r="C58" s="10">
        <v>20</v>
      </c>
      <c r="D58" s="10">
        <v>20</v>
      </c>
      <c r="E58" s="10">
        <v>20</v>
      </c>
      <c r="F58" s="10">
        <v>20</v>
      </c>
      <c r="G58" s="10">
        <v>20</v>
      </c>
      <c r="H58" s="10">
        <v>20</v>
      </c>
      <c r="I58" s="10">
        <v>20</v>
      </c>
      <c r="J58" s="10">
        <v>20</v>
      </c>
      <c r="K58" s="10">
        <v>20</v>
      </c>
      <c r="L58" s="10">
        <v>20</v>
      </c>
      <c r="M58" s="10">
        <v>20</v>
      </c>
      <c r="N58" s="10">
        <f t="shared" ref="N58:N65" si="3">SUM(B58:M58)</f>
        <v>240</v>
      </c>
    </row>
    <row r="59" spans="1:14" x14ac:dyDescent="0.2">
      <c r="A59" t="s">
        <v>66</v>
      </c>
      <c r="B59" s="10">
        <v>20</v>
      </c>
      <c r="C59" s="10">
        <v>20</v>
      </c>
      <c r="D59" s="10">
        <v>20</v>
      </c>
      <c r="E59" s="10">
        <v>20</v>
      </c>
      <c r="F59" s="10">
        <v>20</v>
      </c>
      <c r="G59" s="10">
        <v>20</v>
      </c>
      <c r="H59" s="10">
        <v>20</v>
      </c>
      <c r="I59" s="10">
        <v>20</v>
      </c>
      <c r="J59" s="10">
        <v>20</v>
      </c>
      <c r="K59" s="10">
        <v>20</v>
      </c>
      <c r="L59" s="10">
        <v>20</v>
      </c>
      <c r="M59" s="10">
        <v>20</v>
      </c>
      <c r="N59" s="10">
        <f t="shared" si="3"/>
        <v>240</v>
      </c>
    </row>
    <row r="60" spans="1:14" x14ac:dyDescent="0.2">
      <c r="A60" t="s">
        <v>67</v>
      </c>
      <c r="B60" s="10">
        <v>20</v>
      </c>
      <c r="C60" s="10">
        <v>20</v>
      </c>
      <c r="D60" s="10">
        <v>20</v>
      </c>
      <c r="E60" s="10">
        <v>20</v>
      </c>
      <c r="F60" s="10">
        <v>20</v>
      </c>
      <c r="G60" s="10">
        <v>20</v>
      </c>
      <c r="H60" s="10">
        <v>20</v>
      </c>
      <c r="I60" s="10">
        <v>20</v>
      </c>
      <c r="J60" s="10">
        <v>20</v>
      </c>
      <c r="K60" s="10">
        <v>20</v>
      </c>
      <c r="L60" s="10">
        <v>20</v>
      </c>
      <c r="M60" s="10">
        <v>20</v>
      </c>
      <c r="N60" s="10">
        <f t="shared" si="3"/>
        <v>240</v>
      </c>
    </row>
    <row r="61" spans="1:14" x14ac:dyDescent="0.2">
      <c r="A61" t="s">
        <v>69</v>
      </c>
      <c r="B61" s="10">
        <v>20</v>
      </c>
      <c r="C61" s="10">
        <v>20</v>
      </c>
      <c r="D61" s="10">
        <v>20</v>
      </c>
      <c r="E61" s="10">
        <v>20</v>
      </c>
      <c r="F61" s="10">
        <v>20</v>
      </c>
      <c r="G61" s="10">
        <v>20</v>
      </c>
      <c r="H61" s="10">
        <v>20</v>
      </c>
      <c r="I61" s="10">
        <v>20</v>
      </c>
      <c r="J61" s="10">
        <v>20</v>
      </c>
      <c r="K61" s="10">
        <v>20</v>
      </c>
      <c r="L61" s="10">
        <v>20</v>
      </c>
      <c r="M61" s="10">
        <v>20</v>
      </c>
      <c r="N61" s="10">
        <f t="shared" si="3"/>
        <v>240</v>
      </c>
    </row>
    <row r="62" spans="1:14" x14ac:dyDescent="0.2">
      <c r="A62" t="s">
        <v>71</v>
      </c>
      <c r="B62" s="10">
        <v>20</v>
      </c>
      <c r="C62" s="10">
        <v>20</v>
      </c>
      <c r="D62" s="10">
        <v>20</v>
      </c>
      <c r="E62" s="10">
        <v>20</v>
      </c>
      <c r="F62" s="10">
        <v>20</v>
      </c>
      <c r="G62" s="10">
        <v>20</v>
      </c>
      <c r="H62" s="10">
        <v>20</v>
      </c>
      <c r="I62" s="10">
        <v>20</v>
      </c>
      <c r="J62" s="10">
        <v>20</v>
      </c>
      <c r="K62" s="10">
        <v>20</v>
      </c>
      <c r="L62" s="10">
        <v>20</v>
      </c>
      <c r="M62" s="10">
        <v>20</v>
      </c>
      <c r="N62" s="10">
        <f t="shared" si="3"/>
        <v>240</v>
      </c>
    </row>
    <row r="63" spans="1:14" x14ac:dyDescent="0.2">
      <c r="A63" t="s">
        <v>72</v>
      </c>
      <c r="B63" s="10">
        <v>20</v>
      </c>
      <c r="C63" s="10">
        <v>20</v>
      </c>
      <c r="D63" s="10">
        <v>20</v>
      </c>
      <c r="E63" s="10">
        <v>20</v>
      </c>
      <c r="F63" s="10">
        <v>20</v>
      </c>
      <c r="G63" s="10">
        <v>20</v>
      </c>
      <c r="H63" s="10">
        <v>20</v>
      </c>
      <c r="I63" s="10">
        <v>20</v>
      </c>
      <c r="J63" s="10">
        <v>20</v>
      </c>
      <c r="K63" s="10">
        <v>20</v>
      </c>
      <c r="L63" s="10">
        <v>20</v>
      </c>
      <c r="M63" s="10">
        <v>20</v>
      </c>
      <c r="N63" s="10">
        <f t="shared" si="3"/>
        <v>240</v>
      </c>
    </row>
    <row r="64" spans="1:14" ht="15.75" customHeight="1" x14ac:dyDescent="0.2">
      <c r="A64" t="s">
        <v>68</v>
      </c>
      <c r="B64" s="10">
        <v>20</v>
      </c>
      <c r="C64" s="10">
        <v>20</v>
      </c>
      <c r="D64" s="10">
        <v>20</v>
      </c>
      <c r="E64" s="10">
        <v>20</v>
      </c>
      <c r="F64" s="10">
        <v>20</v>
      </c>
      <c r="G64" s="10">
        <v>20</v>
      </c>
      <c r="H64" s="10">
        <v>20</v>
      </c>
      <c r="I64" s="10">
        <v>20</v>
      </c>
      <c r="J64" s="10">
        <v>20</v>
      </c>
      <c r="K64" s="10">
        <v>20</v>
      </c>
      <c r="L64" s="10">
        <v>20</v>
      </c>
      <c r="M64" s="10">
        <v>20</v>
      </c>
      <c r="N64" s="10">
        <f t="shared" si="3"/>
        <v>240</v>
      </c>
    </row>
    <row r="65" spans="1:15" x14ac:dyDescent="0.2">
      <c r="A65" t="s">
        <v>69</v>
      </c>
      <c r="B65" s="11">
        <v>20</v>
      </c>
      <c r="C65" s="11">
        <v>20</v>
      </c>
      <c r="D65" s="11">
        <v>20</v>
      </c>
      <c r="E65" s="11">
        <v>20</v>
      </c>
      <c r="F65" s="11">
        <v>20</v>
      </c>
      <c r="G65" s="11">
        <v>20</v>
      </c>
      <c r="H65" s="11">
        <v>20</v>
      </c>
      <c r="I65" s="11">
        <v>20</v>
      </c>
      <c r="J65" s="11">
        <v>20</v>
      </c>
      <c r="K65" s="11">
        <v>20</v>
      </c>
      <c r="L65" s="11">
        <v>20</v>
      </c>
      <c r="M65" s="11">
        <v>20</v>
      </c>
      <c r="N65" s="11">
        <f t="shared" si="3"/>
        <v>240</v>
      </c>
    </row>
    <row r="66" spans="1:15" x14ac:dyDescent="0.2">
      <c r="A66" s="5" t="s">
        <v>70</v>
      </c>
      <c r="B66" s="8">
        <f>SUM(B57:B65)</f>
        <v>180</v>
      </c>
      <c r="C66" s="8">
        <f t="shared" ref="C66:N66" si="4">SUM(C57:C65)</f>
        <v>180</v>
      </c>
      <c r="D66" s="8">
        <f t="shared" si="4"/>
        <v>180</v>
      </c>
      <c r="E66" s="8">
        <f t="shared" si="4"/>
        <v>180</v>
      </c>
      <c r="F66" s="8">
        <f t="shared" si="4"/>
        <v>180</v>
      </c>
      <c r="G66" s="8">
        <f t="shared" si="4"/>
        <v>180</v>
      </c>
      <c r="H66" s="8">
        <f t="shared" si="4"/>
        <v>180</v>
      </c>
      <c r="I66" s="8">
        <f t="shared" si="4"/>
        <v>180</v>
      </c>
      <c r="J66" s="8">
        <f t="shared" si="4"/>
        <v>180</v>
      </c>
      <c r="K66" s="8">
        <f t="shared" si="4"/>
        <v>180</v>
      </c>
      <c r="L66" s="8">
        <f t="shared" si="4"/>
        <v>180</v>
      </c>
      <c r="M66" s="8">
        <f t="shared" si="4"/>
        <v>180</v>
      </c>
      <c r="N66" s="8">
        <f t="shared" si="4"/>
        <v>2160</v>
      </c>
    </row>
    <row r="67" spans="1:15" x14ac:dyDescent="0.2">
      <c r="A67" s="5" t="s">
        <v>80</v>
      </c>
      <c r="B67" s="12">
        <v>100</v>
      </c>
      <c r="C67" s="12">
        <f>B68</f>
        <v>520</v>
      </c>
      <c r="D67" s="12">
        <f t="shared" ref="D67:M67" si="5">C68</f>
        <v>940</v>
      </c>
      <c r="E67" s="12">
        <f t="shared" si="5"/>
        <v>1360</v>
      </c>
      <c r="F67" s="12">
        <f t="shared" si="5"/>
        <v>1780</v>
      </c>
      <c r="G67" s="12">
        <f t="shared" si="5"/>
        <v>2200</v>
      </c>
      <c r="H67" s="12">
        <f t="shared" si="5"/>
        <v>2620</v>
      </c>
      <c r="I67" s="12">
        <f t="shared" si="5"/>
        <v>3040</v>
      </c>
      <c r="J67" s="12">
        <f t="shared" si="5"/>
        <v>3460</v>
      </c>
      <c r="K67" s="12">
        <f t="shared" si="5"/>
        <v>3880</v>
      </c>
      <c r="L67" s="12">
        <f t="shared" si="5"/>
        <v>4300</v>
      </c>
      <c r="M67" s="12">
        <f t="shared" si="5"/>
        <v>4720</v>
      </c>
      <c r="N67" s="12">
        <f>B67</f>
        <v>100</v>
      </c>
    </row>
    <row r="68" spans="1:15" x14ac:dyDescent="0.2">
      <c r="A68" s="5" t="s">
        <v>73</v>
      </c>
      <c r="B68" s="13">
        <f>(B54+B67)-B66</f>
        <v>520</v>
      </c>
      <c r="C68" s="13">
        <f t="shared" ref="C68" si="6">(C54+C67)-C66</f>
        <v>940</v>
      </c>
      <c r="D68" s="13">
        <f t="shared" ref="D68" si="7">(D54+D67)-D66</f>
        <v>1360</v>
      </c>
      <c r="E68" s="13">
        <f t="shared" ref="E68" si="8">(E54+E67)-E66</f>
        <v>1780</v>
      </c>
      <c r="F68" s="13">
        <f t="shared" ref="F68" si="9">(F54+F67)-F66</f>
        <v>2200</v>
      </c>
      <c r="G68" s="13">
        <f t="shared" ref="G68" si="10">(G54+G67)-G66</f>
        <v>2620</v>
      </c>
      <c r="H68" s="13">
        <f t="shared" ref="H68" si="11">(H54+H67)-H66</f>
        <v>3040</v>
      </c>
      <c r="I68" s="13">
        <f t="shared" ref="I68" si="12">(I54+I67)-I66</f>
        <v>3460</v>
      </c>
      <c r="J68" s="13">
        <f t="shared" ref="J68" si="13">(J54+J67)-J66</f>
        <v>3880</v>
      </c>
      <c r="K68" s="13">
        <f t="shared" ref="K68" si="14">(K54+K67)-K66</f>
        <v>4300</v>
      </c>
      <c r="L68" s="13">
        <f t="shared" ref="L68" si="15">(L54+L67)-L66</f>
        <v>4720</v>
      </c>
      <c r="M68" s="13">
        <f t="shared" ref="M68" si="16">(M54+M67)-M66</f>
        <v>5140</v>
      </c>
      <c r="N68" s="13">
        <f>N54+N67-N66</f>
        <v>5140</v>
      </c>
    </row>
    <row r="70" spans="1:15" x14ac:dyDescent="0.2">
      <c r="A70" s="5" t="s">
        <v>74</v>
      </c>
    </row>
    <row r="71" spans="1:15" x14ac:dyDescent="0.2">
      <c r="A71" t="s">
        <v>75</v>
      </c>
      <c r="B71" s="10">
        <v>50</v>
      </c>
      <c r="C71" s="10">
        <v>50</v>
      </c>
      <c r="D71" s="10">
        <v>50</v>
      </c>
      <c r="E71" s="10">
        <v>50</v>
      </c>
      <c r="F71" s="10">
        <v>50</v>
      </c>
      <c r="G71" s="10">
        <v>50</v>
      </c>
      <c r="H71" s="10">
        <v>50</v>
      </c>
      <c r="I71" s="10">
        <v>50</v>
      </c>
      <c r="J71" s="10">
        <v>50</v>
      </c>
      <c r="K71" s="10">
        <v>50</v>
      </c>
      <c r="L71" s="10">
        <v>50</v>
      </c>
      <c r="M71" s="10">
        <v>50</v>
      </c>
      <c r="N71" s="10">
        <f>SUM(B71:M71)</f>
        <v>600</v>
      </c>
    </row>
    <row r="72" spans="1:15" x14ac:dyDescent="0.2">
      <c r="A72" t="s">
        <v>76</v>
      </c>
      <c r="B72" s="10">
        <v>50</v>
      </c>
      <c r="C72" s="10">
        <v>50</v>
      </c>
      <c r="D72" s="10">
        <v>50</v>
      </c>
      <c r="E72" s="10">
        <v>50</v>
      </c>
      <c r="F72" s="10">
        <v>50</v>
      </c>
      <c r="G72" s="10">
        <v>50</v>
      </c>
      <c r="H72" s="10">
        <v>50</v>
      </c>
      <c r="I72" s="10">
        <v>50</v>
      </c>
      <c r="J72" s="10">
        <v>50</v>
      </c>
      <c r="K72" s="10">
        <v>50</v>
      </c>
      <c r="L72" s="10">
        <v>50</v>
      </c>
      <c r="M72" s="10">
        <v>50</v>
      </c>
      <c r="N72" s="10">
        <f t="shared" ref="N72:N74" si="17">SUM(B72:M72)</f>
        <v>600</v>
      </c>
    </row>
    <row r="73" spans="1:15" x14ac:dyDescent="0.2">
      <c r="A73" t="s">
        <v>77</v>
      </c>
      <c r="B73" s="10">
        <v>50</v>
      </c>
      <c r="C73" s="10">
        <v>50</v>
      </c>
      <c r="D73" s="10">
        <v>50</v>
      </c>
      <c r="E73" s="10">
        <v>50</v>
      </c>
      <c r="F73" s="10">
        <v>50</v>
      </c>
      <c r="G73" s="10">
        <v>50</v>
      </c>
      <c r="H73" s="10">
        <v>50</v>
      </c>
      <c r="I73" s="10">
        <v>50</v>
      </c>
      <c r="J73" s="10">
        <v>50</v>
      </c>
      <c r="K73" s="10">
        <v>50</v>
      </c>
      <c r="L73" s="10">
        <v>50</v>
      </c>
      <c r="M73" s="10">
        <v>50</v>
      </c>
      <c r="N73" s="10">
        <f t="shared" si="17"/>
        <v>600</v>
      </c>
    </row>
    <row r="74" spans="1:15" x14ac:dyDescent="0.2">
      <c r="A74" t="s">
        <v>78</v>
      </c>
      <c r="B74" s="10">
        <v>50</v>
      </c>
      <c r="C74" s="10">
        <v>50</v>
      </c>
      <c r="D74" s="10">
        <v>50</v>
      </c>
      <c r="E74" s="10">
        <v>50</v>
      </c>
      <c r="F74" s="10">
        <v>50</v>
      </c>
      <c r="G74" s="10">
        <v>50</v>
      </c>
      <c r="H74" s="10">
        <v>50</v>
      </c>
      <c r="I74" s="10">
        <v>50</v>
      </c>
      <c r="J74" s="10">
        <v>50</v>
      </c>
      <c r="K74" s="10">
        <v>50</v>
      </c>
      <c r="L74" s="10">
        <v>50</v>
      </c>
      <c r="M74" s="10">
        <v>50</v>
      </c>
      <c r="N74" s="11">
        <f t="shared" si="17"/>
        <v>600</v>
      </c>
    </row>
    <row r="75" spans="1:15" s="1" customFormat="1" x14ac:dyDescent="0.2">
      <c r="A75" s="5" t="s">
        <v>79</v>
      </c>
      <c r="B75" s="8">
        <f>SUM(B71:B74)</f>
        <v>200</v>
      </c>
      <c r="C75" s="8">
        <f t="shared" ref="C75:N75" si="18">SUM(C71:C74)</f>
        <v>200</v>
      </c>
      <c r="D75" s="8">
        <f t="shared" si="18"/>
        <v>200</v>
      </c>
      <c r="E75" s="8">
        <f t="shared" si="18"/>
        <v>200</v>
      </c>
      <c r="F75" s="8">
        <f t="shared" si="18"/>
        <v>200</v>
      </c>
      <c r="G75" s="8">
        <f t="shared" si="18"/>
        <v>200</v>
      </c>
      <c r="H75" s="8">
        <f t="shared" si="18"/>
        <v>200</v>
      </c>
      <c r="I75" s="8">
        <f t="shared" si="18"/>
        <v>200</v>
      </c>
      <c r="J75" s="8">
        <f t="shared" si="18"/>
        <v>200</v>
      </c>
      <c r="K75" s="8">
        <f t="shared" si="18"/>
        <v>200</v>
      </c>
      <c r="L75" s="8">
        <f t="shared" si="18"/>
        <v>200</v>
      </c>
      <c r="M75" s="8">
        <f t="shared" si="18"/>
        <v>200</v>
      </c>
      <c r="N75" s="8">
        <f t="shared" si="18"/>
        <v>2400</v>
      </c>
      <c r="O75" s="8"/>
    </row>
    <row r="76" spans="1:15" ht="16" thickBot="1" x14ac:dyDescent="0.25"/>
    <row r="77" spans="1:15" ht="16" thickBot="1" x14ac:dyDescent="0.25">
      <c r="A77" s="18" t="s">
        <v>81</v>
      </c>
      <c r="B77" s="19">
        <f>B68/B75</f>
        <v>2.6</v>
      </c>
      <c r="C77" s="19">
        <f t="shared" ref="C77:N77" si="19">C68/C75</f>
        <v>4.7</v>
      </c>
      <c r="D77" s="19">
        <f t="shared" si="19"/>
        <v>6.8</v>
      </c>
      <c r="E77" s="19">
        <f t="shared" si="19"/>
        <v>8.9</v>
      </c>
      <c r="F77" s="19">
        <f t="shared" si="19"/>
        <v>11</v>
      </c>
      <c r="G77" s="19">
        <f t="shared" si="19"/>
        <v>13.1</v>
      </c>
      <c r="H77" s="19">
        <f t="shared" si="19"/>
        <v>15.2</v>
      </c>
      <c r="I77" s="19">
        <f t="shared" si="19"/>
        <v>17.3</v>
      </c>
      <c r="J77" s="19">
        <f t="shared" si="19"/>
        <v>19.399999999999999</v>
      </c>
      <c r="K77" s="19">
        <f t="shared" si="19"/>
        <v>21.5</v>
      </c>
      <c r="L77" s="19">
        <f t="shared" si="19"/>
        <v>23.6</v>
      </c>
      <c r="M77" s="19">
        <f t="shared" si="19"/>
        <v>25.7</v>
      </c>
      <c r="N77" s="20">
        <f t="shared" si="19"/>
        <v>2.1416666666666666</v>
      </c>
    </row>
  </sheetData>
  <dataValidations count="2">
    <dataValidation type="list" allowBlank="1" showInputMessage="1" showErrorMessage="1" sqref="B43:M43 B46:M46" xr:uid="{A131D6BE-F550-4C64-A262-32F2F2F9C784}">
      <formula1>$C$7:$C$13</formula1>
    </dataValidation>
    <dataValidation type="list" allowBlank="1" showInputMessage="1" showErrorMessage="1" sqref="B41:N41 B44:M44" xr:uid="{E81FABF9-6F4D-459E-951B-F618D9CD6983}">
      <formula1>$B$7:$B$26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2BA634-1644-4287-B5D9-E77261E63BB2}">
  <sheetPr>
    <tabColor theme="8" tint="-0.499984740745262"/>
  </sheetPr>
  <dimension ref="A1:N5"/>
  <sheetViews>
    <sheetView showGridLines="0" workbookViewId="0">
      <selection activeCell="M16" sqref="M16"/>
    </sheetView>
  </sheetViews>
  <sheetFormatPr baseColWidth="10" defaultColWidth="11.5" defaultRowHeight="15" x14ac:dyDescent="0.2"/>
  <cols>
    <col min="1" max="1" width="28" style="21" bestFit="1" customWidth="1"/>
    <col min="2" max="16384" width="11.5" style="21"/>
  </cols>
  <sheetData>
    <row r="1" spans="1:14" x14ac:dyDescent="0.2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</row>
    <row r="2" spans="1:14" x14ac:dyDescent="0.2">
      <c r="A2" s="40" t="s">
        <v>82</v>
      </c>
      <c r="B2" s="41">
        <f>'FLUJO DE CAJA PROYECTADO'!B39</f>
        <v>1</v>
      </c>
      <c r="C2" s="41">
        <f>'FLUJO DE CAJA PROYECTADO'!C39</f>
        <v>2</v>
      </c>
      <c r="D2" s="41">
        <f>'FLUJO DE CAJA PROYECTADO'!D39</f>
        <v>3</v>
      </c>
      <c r="E2" s="41">
        <f>'FLUJO DE CAJA PROYECTADO'!E39</f>
        <v>4</v>
      </c>
      <c r="F2" s="41">
        <f>'FLUJO DE CAJA PROYECTADO'!F39</f>
        <v>5</v>
      </c>
      <c r="G2" s="41">
        <f>'FLUJO DE CAJA PROYECTADO'!G39</f>
        <v>6</v>
      </c>
      <c r="H2" s="41">
        <f>'FLUJO DE CAJA PROYECTADO'!H39</f>
        <v>7</v>
      </c>
      <c r="I2" s="41">
        <f>'FLUJO DE CAJA PROYECTADO'!I39</f>
        <v>8</v>
      </c>
      <c r="J2" s="41">
        <f>'FLUJO DE CAJA PROYECTADO'!J39</f>
        <v>9</v>
      </c>
      <c r="K2" s="41">
        <f>'FLUJO DE CAJA PROYECTADO'!K39</f>
        <v>10</v>
      </c>
      <c r="L2" s="41">
        <f>'FLUJO DE CAJA PROYECTADO'!L39</f>
        <v>11</v>
      </c>
      <c r="M2" s="41">
        <f>'FLUJO DE CAJA PROYECTADO'!M39</f>
        <v>12</v>
      </c>
      <c r="N2" s="41" t="str">
        <f>'FLUJO DE CAJA PROYECTADO'!N39</f>
        <v xml:space="preserve">Total </v>
      </c>
    </row>
    <row r="3" spans="1:14" x14ac:dyDescent="0.2">
      <c r="A3" s="42" t="str">
        <f>'FLUJO DE CAJA PROYECTADO'!A77</f>
        <v>Cobertura Servicio de Deuda</v>
      </c>
      <c r="B3" s="43">
        <f>'FLUJO DE CAJA PROYECTADO'!B77</f>
        <v>2.6</v>
      </c>
      <c r="C3" s="43">
        <f>'FLUJO DE CAJA PROYECTADO'!C77</f>
        <v>4.7</v>
      </c>
      <c r="D3" s="43">
        <f>'FLUJO DE CAJA PROYECTADO'!D77</f>
        <v>6.8</v>
      </c>
      <c r="E3" s="43">
        <f>'FLUJO DE CAJA PROYECTADO'!E77</f>
        <v>8.9</v>
      </c>
      <c r="F3" s="43">
        <f>'FLUJO DE CAJA PROYECTADO'!F77</f>
        <v>11</v>
      </c>
      <c r="G3" s="43">
        <f>'FLUJO DE CAJA PROYECTADO'!G77</f>
        <v>13.1</v>
      </c>
      <c r="H3" s="43">
        <f>'FLUJO DE CAJA PROYECTADO'!H77</f>
        <v>15.2</v>
      </c>
      <c r="I3" s="43">
        <f>'FLUJO DE CAJA PROYECTADO'!I77</f>
        <v>17.3</v>
      </c>
      <c r="J3" s="43">
        <f>'FLUJO DE CAJA PROYECTADO'!J77</f>
        <v>19.399999999999999</v>
      </c>
      <c r="K3" s="43">
        <f>'FLUJO DE CAJA PROYECTADO'!K77</f>
        <v>21.5</v>
      </c>
      <c r="L3" s="43">
        <f>'FLUJO DE CAJA PROYECTADO'!L77</f>
        <v>23.6</v>
      </c>
      <c r="M3" s="43">
        <f>'FLUJO DE CAJA PROYECTADO'!M77</f>
        <v>25.7</v>
      </c>
      <c r="N3" s="43">
        <f>'FLUJO DE CAJA PROYECTADO'!N77</f>
        <v>2.1416666666666666</v>
      </c>
    </row>
    <row r="4" spans="1:14" x14ac:dyDescent="0.2">
      <c r="A4" s="44" t="s">
        <v>83</v>
      </c>
      <c r="B4" s="44">
        <v>1</v>
      </c>
      <c r="C4" s="44">
        <v>1</v>
      </c>
      <c r="D4" s="44">
        <v>1</v>
      </c>
      <c r="E4" s="44">
        <v>1</v>
      </c>
      <c r="F4" s="44">
        <v>1</v>
      </c>
      <c r="G4" s="44">
        <v>1</v>
      </c>
      <c r="H4" s="44">
        <v>1</v>
      </c>
      <c r="I4" s="44">
        <v>1</v>
      </c>
      <c r="J4" s="44">
        <v>1</v>
      </c>
      <c r="K4" s="44">
        <v>1</v>
      </c>
      <c r="L4" s="44">
        <v>1</v>
      </c>
      <c r="M4" s="44">
        <v>1</v>
      </c>
      <c r="N4" s="44">
        <v>1</v>
      </c>
    </row>
    <row r="5" spans="1:14" x14ac:dyDescent="0.2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DATOS DE ENTRADA</vt:lpstr>
      <vt:lpstr>FLUJO DE CAJA PROYECTADO</vt:lpstr>
      <vt:lpstr>COBERTURA DE SERVICIO DE DEUDA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2019-07-02T00:50:24Z</dcterms:modified>
</cp:coreProperties>
</file>